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8c\OneDrive - University of Virginia\SAF\"/>
    </mc:Choice>
  </mc:AlternateContent>
  <xr:revisionPtr revIDLastSave="195" documentId="8_{067E5C73-2F65-42E0-9002-BA8EDB5CEF3E}" xr6:coauthVersionLast="47" xr6:coauthVersionMax="47" xr10:uidLastSave="{CD03CAD0-2982-4ED2-9522-46FAFAFF13CB}"/>
  <bookViews>
    <workbookView xWindow="-120" yWindow="-120" windowWidth="25440" windowHeight="15390" xr2:uid="{00000000-000D-0000-FFFF-FFFF00000000}"/>
  </bookViews>
  <sheets>
    <sheet name="CIO Expenditure Voucher" sheetId="2" r:id="rId1"/>
    <sheet name="Instructions" sheetId="4" r:id="rId2"/>
    <sheet name="DropDown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23" i="2" l="1"/>
  <c r="F23" i="2"/>
  <c r="G23" i="2"/>
  <c r="H23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8" i="2"/>
  <c r="J23" i="2" l="1"/>
</calcChain>
</file>

<file path=xl/sharedStrings.xml><?xml version="1.0" encoding="utf-8"?>
<sst xmlns="http://schemas.openxmlformats.org/spreadsheetml/2006/main" count="77" uniqueCount="66">
  <si>
    <t>CONTRACTED INDEPENDENT ORGANIZATION</t>
  </si>
  <si>
    <t xml:space="preserve">MILEAGE REIMBURSEMENT LOG </t>
  </si>
  <si>
    <t>NAME OF ORGANIZATION:</t>
  </si>
  <si>
    <t>ROLLING ROUND or
Semi-Annual:</t>
  </si>
  <si>
    <t>PAYEE (Recipient of the Check/Reimbursement):</t>
  </si>
  <si>
    <t>DATE:</t>
  </si>
  <si>
    <t>Documentation Name</t>
  </si>
  <si>
    <t>Date</t>
  </si>
  <si>
    <t>Event</t>
  </si>
  <si>
    <t>Destination</t>
  </si>
  <si>
    <t>Round Trip Mileage</t>
  </si>
  <si>
    <t>Number of Vehicles</t>
  </si>
  <si>
    <t>Number of Travelers</t>
  </si>
  <si>
    <t>Total Tolls</t>
  </si>
  <si>
    <t>Type of Rate</t>
  </si>
  <si>
    <t>Total</t>
  </si>
  <si>
    <t>Member Mileage Rate</t>
  </si>
  <si>
    <t>The Expenditure Voucher Form must accompany this document, along with proof of travel (i.e. fuel receipts from destination, conference/event brochure, tournament results, coach/advisor confirmation of travel)</t>
  </si>
  <si>
    <t>Vehicle</t>
  </si>
  <si>
    <t>Driver</t>
  </si>
  <si>
    <t>Passenger 1</t>
  </si>
  <si>
    <t>Passenger 2</t>
  </si>
  <si>
    <t>Passenger 3</t>
  </si>
  <si>
    <t>Passenger 4</t>
  </si>
  <si>
    <t>Passenger 5</t>
  </si>
  <si>
    <t>Passenger 6</t>
  </si>
  <si>
    <t>Passenger 7</t>
  </si>
  <si>
    <t>Passenger 8</t>
  </si>
  <si>
    <t>Vehicle #1</t>
  </si>
  <si>
    <t>Vehicle #2</t>
  </si>
  <si>
    <t>Vehicle #3</t>
  </si>
  <si>
    <t>Vehicle #4</t>
  </si>
  <si>
    <t>Vehicle #5</t>
  </si>
  <si>
    <t>Vehicle #6</t>
  </si>
  <si>
    <t>Vehicle #7</t>
  </si>
  <si>
    <t>Vehicle #8</t>
  </si>
  <si>
    <t>Vehicle #9</t>
  </si>
  <si>
    <t>Vehicle #10</t>
  </si>
  <si>
    <t>Vehicle #11</t>
  </si>
  <si>
    <t>Vehicle #12</t>
  </si>
  <si>
    <t>Vehicle #13</t>
  </si>
  <si>
    <t>Vehicle #14</t>
  </si>
  <si>
    <t>Vehicle #15</t>
  </si>
  <si>
    <t>Instructions</t>
  </si>
  <si>
    <t>1.</t>
  </si>
  <si>
    <t>Fill out your info in the yellow boxes on top of the form. (Name, Rolling Round, Payee, Date)</t>
  </si>
  <si>
    <t>2.</t>
  </si>
  <si>
    <t>Fill out the reimbursement table with the details of your trip. (See definitions below)</t>
  </si>
  <si>
    <t>3.</t>
  </si>
  <si>
    <t>Fill outt the Vehicle table (below the reimbursement table) with the names of the driver and passengers in each vehicle</t>
  </si>
  <si>
    <t>-Please put the names in                LastName, FirstName (ID)                format</t>
  </si>
  <si>
    <t>-If you need more space, please attach it in a separate document in the same format</t>
  </si>
  <si>
    <t>4.</t>
  </si>
  <si>
    <t>Submit this form and all documentation on the @UVA system</t>
  </si>
  <si>
    <t>Definitions</t>
  </si>
  <si>
    <t xml:space="preserve">The document name for the proof of travel (i.e. fuel receipts from destination, conference/event brochure, tournament results, coach/advisor confirmation of travel) for this trip. </t>
  </si>
  <si>
    <t>Date of the Trip</t>
  </si>
  <si>
    <t>Description of the Event</t>
  </si>
  <si>
    <t>Destination of the Event</t>
  </si>
  <si>
    <t>Total Mileage for traveling to and from the Event</t>
  </si>
  <si>
    <t xml:space="preserve">Number of Vehicles used </t>
  </si>
  <si>
    <t>Total number of Travelers (must be a minimum of 4 travelers per vehicle)</t>
  </si>
  <si>
    <t>Total amount of Tolls paid going to and from the event</t>
  </si>
  <si>
    <t>Select either Member Mileage Rate or Guest Speaker Mileage Rate from the dropdown</t>
  </si>
  <si>
    <t>The total amount of reimbursement will be calculated for you</t>
  </si>
  <si>
    <t xml:space="preserve">Guest Speaker Mileage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</si>
</sst>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>
    <font>
      <sz val="10"/>
      <color rgb="FF000000"/>
      <name val="Arial"/>
    </font>
    <font>
      <b/>
      <sz val="18"/>
      <name val="Arial"/>
    </font>
    <font>
      <sz val="10"/>
      <name val="Arial"/>
    </font>
    <font>
      <b/>
      <sz val="16"/>
      <name val="Arial"/>
    </font>
    <font>
      <b/>
      <sz val="14"/>
      <name val="Arial"/>
    </font>
    <font>
      <sz val="14"/>
      <name val="Arial"/>
    </font>
    <font>
      <sz val="11"/>
      <name val="Arial"/>
    </font>
    <font>
      <b/>
      <sz val="12"/>
      <name val="Arial"/>
    </font>
    <font>
      <b/>
      <sz val="11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DB3E2"/>
        <bgColor rgb="FF8DB3E2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8DB3E2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0" xfId="0" applyFont="1"/>
    <xf numFmtId="0" fontId="2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0" fontId="8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5" fillId="0" borderId="22" xfId="0" applyFont="1" applyBorder="1"/>
    <xf numFmtId="0" fontId="5" fillId="0" borderId="16" xfId="0" applyFont="1" applyBorder="1"/>
    <xf numFmtId="0" fontId="5" fillId="0" borderId="23" xfId="0" applyFont="1" applyBorder="1"/>
    <xf numFmtId="14" fontId="5" fillId="0" borderId="5" xfId="0" applyNumberFormat="1" applyFont="1" applyBorder="1"/>
    <xf numFmtId="14" fontId="5" fillId="0" borderId="8" xfId="0" applyNumberFormat="1" applyFont="1" applyBorder="1"/>
    <xf numFmtId="14" fontId="5" fillId="0" borderId="11" xfId="0" applyNumberFormat="1" applyFont="1" applyBorder="1"/>
    <xf numFmtId="164" fontId="5" fillId="0" borderId="6" xfId="0" applyNumberFormat="1" applyFont="1" applyBorder="1"/>
    <xf numFmtId="0" fontId="10" fillId="0" borderId="0" xfId="0" applyFont="1"/>
    <xf numFmtId="0" fontId="10" fillId="0" borderId="0" xfId="0" quotePrefix="1" applyFont="1"/>
    <xf numFmtId="0" fontId="10" fillId="0" borderId="0" xfId="0" quotePrefix="1" applyFont="1" applyAlignment="1">
      <alignment horizontal="right"/>
    </xf>
    <xf numFmtId="0" fontId="12" fillId="0" borderId="17" xfId="0" applyFont="1" applyBorder="1"/>
    <xf numFmtId="0" fontId="13" fillId="0" borderId="17" xfId="0" applyFont="1" applyBorder="1" applyAlignment="1">
      <alignment horizontal="center"/>
    </xf>
    <xf numFmtId="0" fontId="2" fillId="0" borderId="17" xfId="0" applyFont="1" applyBorder="1"/>
    <xf numFmtId="0" fontId="12" fillId="0" borderId="17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0" fontId="9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4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0" xfId="0" applyAlignment="1"/>
    <xf numFmtId="0" fontId="2" fillId="0" borderId="14" xfId="0" applyFont="1" applyBorder="1" applyAlignment="1"/>
    <xf numFmtId="0" fontId="2" fillId="0" borderId="1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1962150</xdr:colOff>
      <xdr:row>0</xdr:row>
      <xdr:rowOff>0</xdr:rowOff>
    </xdr:from>
    <xdr:ext cx="2762250" cy="8286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ABF8FC9C-0FA4-47FB-8EE1-DC1682FA075E}"/>
            </a:ext>
          </a:extLst>
        </xdr:cNvPr>
        <xdr:cNvSpPr txBox="1"/>
      </xdr:nvSpPr>
      <xdr:spPr>
        <a:xfrm>
          <a:off x="10944225" y="0"/>
          <a:ext cx="2762250" cy="8286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Student Affairs Finance Office</a:t>
          </a:r>
          <a:endParaRPr sz="1400"/>
        </a:p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One Poe Alley</a:t>
          </a:r>
          <a:endParaRPr sz="1400"/>
        </a:p>
        <a:p>
          <a:pPr marL="0" lvl="0" indent="0" algn="r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Hours 9 AM to 5 PM</a:t>
          </a:r>
          <a:endParaRPr sz="1400"/>
        </a:p>
      </xdr:txBody>
    </xdr:sp>
    <xdr:clientData fLocksWithSheet="0"/>
  </xdr:oneCellAnchor>
  <xdr:oneCellAnchor>
    <xdr:from>
      <xdr:col>0</xdr:col>
      <xdr:colOff>123825</xdr:colOff>
      <xdr:row>0</xdr:row>
      <xdr:rowOff>123825</xdr:rowOff>
    </xdr:from>
    <xdr:ext cx="1866900" cy="866775"/>
    <xdr:pic>
      <xdr:nvPicPr>
        <xdr:cNvPr id="3" name="image1.png" descr="odosblueorangelo.gif">
          <a:extLst>
            <a:ext uri="{FF2B5EF4-FFF2-40B4-BE49-F238E27FC236}">
              <a16:creationId xmlns:a16="http://schemas.microsoft.com/office/drawing/2014/main" id="{E0B09D34-E9ED-4F91-BF54-83A1BE0A9FA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123825"/>
          <a:ext cx="1866900" cy="866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AE8A3-1796-423D-8DE0-E59098C64419}">
  <sheetPr>
    <outlinePr summaryBelow="0" summaryRight="0"/>
  </sheetPr>
  <dimension ref="A1:AA961"/>
  <sheetViews>
    <sheetView showGridLines="0" tabSelected="1" topLeftCell="A4" workbookViewId="0">
      <selection activeCell="I8" sqref="I8"/>
    </sheetView>
  </sheetViews>
  <sheetFormatPr defaultColWidth="17.28515625" defaultRowHeight="15" customHeight="1"/>
  <cols>
    <col min="1" max="1" width="16.28515625" customWidth="1"/>
    <col min="2" max="2" width="19.28515625" customWidth="1"/>
    <col min="3" max="3" width="30.5703125" customWidth="1"/>
    <col min="4" max="4" width="39.140625" customWidth="1"/>
    <col min="5" max="5" width="15.28515625" customWidth="1"/>
    <col min="6" max="6" width="24.5703125" customWidth="1"/>
    <col min="7" max="7" width="19.42578125" customWidth="1"/>
    <col min="8" max="8" width="11.5703125" customWidth="1"/>
    <col min="9" max="9" width="28.42578125" bestFit="1" customWidth="1"/>
    <col min="10" max="19" width="21" customWidth="1"/>
    <col min="20" max="27" width="8.85546875" customWidth="1"/>
  </cols>
  <sheetData>
    <row r="1" spans="1:27" ht="35.25" customHeight="1">
      <c r="A1" s="46" t="s">
        <v>0</v>
      </c>
      <c r="B1" s="58"/>
      <c r="C1" s="58"/>
      <c r="D1" s="58"/>
      <c r="E1" s="58"/>
      <c r="F1" s="58"/>
      <c r="G1" s="58"/>
      <c r="H1" s="58"/>
      <c r="I1" s="5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1" customHeight="1">
      <c r="A2" s="47" t="s">
        <v>1</v>
      </c>
      <c r="B2" s="58"/>
      <c r="C2" s="58"/>
      <c r="D2" s="58"/>
      <c r="E2" s="58"/>
      <c r="F2" s="58"/>
      <c r="G2" s="58"/>
      <c r="H2" s="58"/>
      <c r="I2" s="5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1.5" customHeight="1">
      <c r="A4" s="3" t="s">
        <v>2</v>
      </c>
      <c r="B4" s="4"/>
      <c r="C4" s="50"/>
      <c r="D4" s="51"/>
      <c r="E4" s="52"/>
      <c r="F4" s="45" t="s">
        <v>3</v>
      </c>
      <c r="G4" s="53"/>
      <c r="H4" s="51"/>
      <c r="I4" s="5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36" customHeight="1">
      <c r="A5" s="3" t="s">
        <v>4</v>
      </c>
      <c r="B5" s="4"/>
      <c r="C5" s="4"/>
      <c r="D5" s="53"/>
      <c r="E5" s="52"/>
      <c r="F5" s="5" t="s">
        <v>5</v>
      </c>
      <c r="G5" s="54"/>
      <c r="H5" s="55"/>
      <c r="I5" s="56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thickBot="1">
      <c r="A6" s="7"/>
      <c r="B6" s="7"/>
      <c r="C6" s="7"/>
      <c r="D6" s="7"/>
      <c r="E6" s="7"/>
      <c r="F6" s="8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66.75" customHeight="1" thickBot="1">
      <c r="A7" s="24" t="s">
        <v>6</v>
      </c>
      <c r="B7" s="9" t="s">
        <v>7</v>
      </c>
      <c r="C7" s="9" t="s">
        <v>8</v>
      </c>
      <c r="D7" s="9" t="s">
        <v>9</v>
      </c>
      <c r="E7" s="25" t="s">
        <v>10</v>
      </c>
      <c r="F7" s="25" t="s">
        <v>11</v>
      </c>
      <c r="G7" s="25" t="s">
        <v>12</v>
      </c>
      <c r="H7" s="28" t="s">
        <v>13</v>
      </c>
      <c r="I7" s="26" t="s">
        <v>14</v>
      </c>
      <c r="J7" s="27" t="s">
        <v>15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27" ht="27" customHeight="1">
      <c r="A8" s="11"/>
      <c r="B8" s="32"/>
      <c r="C8" s="12"/>
      <c r="D8" s="12"/>
      <c r="E8" s="12">
        <f>487*2</f>
        <v>974</v>
      </c>
      <c r="F8" s="12">
        <v>2</v>
      </c>
      <c r="G8" s="12">
        <v>17</v>
      </c>
      <c r="H8" s="29">
        <v>0</v>
      </c>
      <c r="I8" s="13" t="s">
        <v>16</v>
      </c>
      <c r="J8" s="35">
        <f>((IF(ISNA(VLOOKUP($I8,DropDown!$A$1:$B$2,2,0)),0,VLOOKUP($I8,DropDown!$A$1:$B$2,2,0)))*E8)*F8</f>
        <v>389.6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27" customHeight="1">
      <c r="A9" s="14"/>
      <c r="B9" s="33"/>
      <c r="C9" s="15"/>
      <c r="D9" s="15"/>
      <c r="E9" s="15"/>
      <c r="F9" s="15"/>
      <c r="G9" s="15"/>
      <c r="H9" s="30"/>
      <c r="I9" s="16"/>
      <c r="J9" s="35">
        <f>((IF(ISNA(VLOOKUP($I9,DropDown!$A$1:$B$2,2,0)),0,VLOOKUP($I9,DropDown!$A$1:$B$2,2,0)))*E9)*F9</f>
        <v>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27" customHeight="1">
      <c r="A10" s="14"/>
      <c r="B10" s="33"/>
      <c r="C10" s="15"/>
      <c r="D10" s="15"/>
      <c r="E10" s="15"/>
      <c r="F10" s="15"/>
      <c r="G10" s="15"/>
      <c r="H10" s="30"/>
      <c r="I10" s="16"/>
      <c r="J10" s="35">
        <f>((IF(ISNA(VLOOKUP($I10,DropDown!$A$1:$B$2,2,0)),0,VLOOKUP($I10,DropDown!$A$1:$B$2,2,0)))*E10)*F10</f>
        <v>0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27" customHeight="1">
      <c r="A11" s="14"/>
      <c r="B11" s="33"/>
      <c r="C11" s="15"/>
      <c r="D11" s="15"/>
      <c r="E11" s="15"/>
      <c r="F11" s="15"/>
      <c r="G11" s="15"/>
      <c r="H11" s="30"/>
      <c r="I11" s="16"/>
      <c r="J11" s="35">
        <f>((IF(ISNA(VLOOKUP($I11,DropDown!$A$1:$B$2,2,0)),0,VLOOKUP($I11,DropDown!$A$1:$B$2,2,0)))*E11)*F11</f>
        <v>0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27" customHeight="1">
      <c r="A12" s="14"/>
      <c r="B12" s="33"/>
      <c r="C12" s="15"/>
      <c r="D12" s="15"/>
      <c r="E12" s="15"/>
      <c r="F12" s="15"/>
      <c r="G12" s="15"/>
      <c r="H12" s="30"/>
      <c r="I12" s="16"/>
      <c r="J12" s="35">
        <f>((IF(ISNA(VLOOKUP($I12,DropDown!$A$1:$B$2,2,0)),0,VLOOKUP($I12,DropDown!$A$1:$B$2,2,0)))*E12)*F12</f>
        <v>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27" customHeight="1">
      <c r="A13" s="14"/>
      <c r="B13" s="33"/>
      <c r="C13" s="15"/>
      <c r="D13" s="15"/>
      <c r="E13" s="15"/>
      <c r="F13" s="15"/>
      <c r="G13" s="15"/>
      <c r="H13" s="30"/>
      <c r="I13" s="16"/>
      <c r="J13" s="35">
        <f>((IF(ISNA(VLOOKUP($I13,DropDown!$A$1:$B$2,2,0)),0,VLOOKUP($I13,DropDown!$A$1:$B$2,2,0)))*E13)*F13</f>
        <v>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7" customHeight="1">
      <c r="A14" s="14"/>
      <c r="B14" s="33"/>
      <c r="C14" s="15"/>
      <c r="D14" s="15"/>
      <c r="E14" s="15"/>
      <c r="F14" s="15"/>
      <c r="G14" s="15"/>
      <c r="H14" s="30"/>
      <c r="I14" s="16"/>
      <c r="J14" s="35">
        <f>((IF(ISNA(VLOOKUP($I14,DropDown!$A$1:$B$2,2,0)),0,VLOOKUP($I14,DropDown!$A$1:$B$2,2,0)))*E14)*F14</f>
        <v>0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27" customHeight="1">
      <c r="A15" s="14"/>
      <c r="B15" s="33"/>
      <c r="C15" s="15"/>
      <c r="D15" s="15"/>
      <c r="E15" s="15"/>
      <c r="F15" s="15"/>
      <c r="G15" s="15"/>
      <c r="H15" s="30"/>
      <c r="I15" s="16"/>
      <c r="J15" s="35">
        <f>((IF(ISNA(VLOOKUP($I15,DropDown!$A$1:$B$2,2,0)),0,VLOOKUP($I15,DropDown!$A$1:$B$2,2,0)))*E15)*F15</f>
        <v>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27" customHeight="1">
      <c r="A16" s="14"/>
      <c r="B16" s="33"/>
      <c r="C16" s="15"/>
      <c r="D16" s="15"/>
      <c r="E16" s="15"/>
      <c r="F16" s="15"/>
      <c r="G16" s="15"/>
      <c r="H16" s="30"/>
      <c r="I16" s="16"/>
      <c r="J16" s="35">
        <f>((IF(ISNA(VLOOKUP($I16,DropDown!$A$1:$B$2,2,0)),0,VLOOKUP($I16,DropDown!$A$1:$B$2,2,0)))*E16)*F16</f>
        <v>0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27" customHeight="1">
      <c r="A17" s="14"/>
      <c r="B17" s="33"/>
      <c r="C17" s="15"/>
      <c r="D17" s="15"/>
      <c r="E17" s="15"/>
      <c r="F17" s="15"/>
      <c r="G17" s="15"/>
      <c r="H17" s="30"/>
      <c r="I17" s="16"/>
      <c r="J17" s="35">
        <f>((IF(ISNA(VLOOKUP($I17,DropDown!$A$1:$B$2,2,0)),0,VLOOKUP($I17,DropDown!$A$1:$B$2,2,0)))*E17)*F17</f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27" customHeight="1">
      <c r="A18" s="14"/>
      <c r="B18" s="33"/>
      <c r="C18" s="15"/>
      <c r="D18" s="15"/>
      <c r="E18" s="15"/>
      <c r="F18" s="15"/>
      <c r="G18" s="15"/>
      <c r="H18" s="30"/>
      <c r="I18" s="16"/>
      <c r="J18" s="35">
        <f>((IF(ISNA(VLOOKUP($I18,DropDown!$A$1:$B$2,2,0)),0,VLOOKUP($I18,DropDown!$A$1:$B$2,2,0)))*E18)*F18</f>
        <v>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27" customHeight="1">
      <c r="A19" s="14"/>
      <c r="B19" s="33"/>
      <c r="C19" s="15"/>
      <c r="D19" s="15"/>
      <c r="E19" s="15"/>
      <c r="F19" s="15"/>
      <c r="G19" s="15"/>
      <c r="H19" s="30"/>
      <c r="I19" s="16"/>
      <c r="J19" s="35">
        <f>((IF(ISNA(VLOOKUP($I19,DropDown!$A$1:$B$2,2,0)),0,VLOOKUP($I19,DropDown!$A$1:$B$2,2,0)))*E19)*F19</f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27" customHeight="1">
      <c r="A20" s="14"/>
      <c r="B20" s="33"/>
      <c r="C20" s="15"/>
      <c r="D20" s="15"/>
      <c r="E20" s="15"/>
      <c r="F20" s="15"/>
      <c r="G20" s="15"/>
      <c r="H20" s="30"/>
      <c r="I20" s="16"/>
      <c r="J20" s="35">
        <f>((IF(ISNA(VLOOKUP($I20,DropDown!$A$1:$B$2,2,0)),0,VLOOKUP($I20,DropDown!$A$1:$B$2,2,0)))*E20)*F20</f>
        <v>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27" customHeight="1">
      <c r="A21" s="14"/>
      <c r="B21" s="33"/>
      <c r="C21" s="15"/>
      <c r="D21" s="15"/>
      <c r="E21" s="15"/>
      <c r="F21" s="15"/>
      <c r="G21" s="15"/>
      <c r="H21" s="30"/>
      <c r="I21" s="16"/>
      <c r="J21" s="35">
        <f>((IF(ISNA(VLOOKUP($I21,DropDown!$A$1:$B$2,2,0)),0,VLOOKUP($I21,DropDown!$A$1:$B$2,2,0)))*E21)*F21</f>
        <v>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27" customHeight="1" thickBot="1">
      <c r="A22" s="17"/>
      <c r="B22" s="34"/>
      <c r="C22" s="18"/>
      <c r="D22" s="18"/>
      <c r="E22" s="18"/>
      <c r="F22" s="18"/>
      <c r="G22" s="18"/>
      <c r="H22" s="31"/>
      <c r="I22" s="19"/>
      <c r="J22" s="35">
        <f>((IF(ISNA(VLOOKUP($I22,DropDown!$A$1:$B$2,2,0)),0,VLOOKUP($I22,DropDown!$A$1:$B$2,2,0)))*E22)*F22</f>
        <v>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8.75" customHeight="1" thickBot="1">
      <c r="A23" s="48"/>
      <c r="B23" s="59"/>
      <c r="C23" s="59"/>
      <c r="D23" s="60"/>
      <c r="E23" s="20">
        <f>SUM(E8:E22)</f>
        <v>974</v>
      </c>
      <c r="F23" s="20">
        <f>SUM(F8:F22)</f>
        <v>2</v>
      </c>
      <c r="G23" s="20">
        <f>SUM(G8:G22)</f>
        <v>17</v>
      </c>
      <c r="H23" s="44">
        <f>SUM(H8:H22)</f>
        <v>0</v>
      </c>
      <c r="I23" s="21"/>
      <c r="J23" s="43">
        <f>SUM(J8:J22)</f>
        <v>389.6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" customHeight="1">
      <c r="A25" s="49" t="s">
        <v>17</v>
      </c>
      <c r="B25" s="58"/>
      <c r="C25" s="58"/>
      <c r="D25" s="58"/>
      <c r="E25" s="58"/>
      <c r="F25" s="58"/>
      <c r="G25" s="58"/>
      <c r="H25" s="58"/>
      <c r="I25" s="58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.75" customHeight="1">
      <c r="A26" s="58"/>
      <c r="B26" s="58"/>
      <c r="C26" s="58"/>
      <c r="D26" s="58"/>
      <c r="E26" s="58"/>
      <c r="F26" s="58"/>
      <c r="G26" s="58"/>
      <c r="H26" s="58"/>
      <c r="I26" s="5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customHeight="1">
      <c r="A27" s="58"/>
      <c r="B27" s="58"/>
      <c r="C27" s="58"/>
      <c r="D27" s="58"/>
      <c r="E27" s="58"/>
      <c r="F27" s="58"/>
      <c r="G27" s="58"/>
      <c r="H27" s="58"/>
      <c r="I27" s="58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customHeight="1">
      <c r="A30" s="40" t="s">
        <v>18</v>
      </c>
      <c r="B30" s="40" t="s">
        <v>19</v>
      </c>
      <c r="C30" s="40" t="s">
        <v>20</v>
      </c>
      <c r="D30" s="40" t="s">
        <v>21</v>
      </c>
      <c r="E30" s="40" t="s">
        <v>22</v>
      </c>
      <c r="F30" s="40" t="s">
        <v>23</v>
      </c>
      <c r="G30" s="40" t="s">
        <v>24</v>
      </c>
      <c r="H30" s="40" t="s">
        <v>25</v>
      </c>
      <c r="I30" s="40" t="s">
        <v>26</v>
      </c>
      <c r="J30" s="40" t="s">
        <v>27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0.100000000000001" customHeight="1">
      <c r="A31" s="42" t="s">
        <v>28</v>
      </c>
      <c r="B31" s="41"/>
      <c r="C31" s="41"/>
      <c r="D31" s="41"/>
      <c r="E31" s="41"/>
      <c r="F31" s="41"/>
      <c r="G31" s="41"/>
      <c r="H31" s="41"/>
      <c r="I31" s="41"/>
      <c r="J31" s="4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0.100000000000001" customHeight="1">
      <c r="A32" s="42" t="s">
        <v>29</v>
      </c>
      <c r="B32" s="41"/>
      <c r="C32" s="41"/>
      <c r="D32" s="39"/>
      <c r="E32" s="41"/>
      <c r="F32" s="41"/>
      <c r="G32" s="41"/>
      <c r="H32" s="41"/>
      <c r="I32" s="41"/>
      <c r="J32" s="4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0.100000000000001" customHeight="1">
      <c r="A33" s="42" t="s">
        <v>30</v>
      </c>
      <c r="B33" s="41"/>
      <c r="C33" s="41"/>
      <c r="D33" s="41"/>
      <c r="E33" s="41"/>
      <c r="F33" s="41"/>
      <c r="G33" s="41"/>
      <c r="H33" s="41"/>
      <c r="I33" s="41"/>
      <c r="J33" s="41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0.100000000000001" customHeight="1">
      <c r="A34" s="42" t="s">
        <v>31</v>
      </c>
      <c r="B34" s="41"/>
      <c r="C34" s="41"/>
      <c r="D34" s="41"/>
      <c r="E34" s="41"/>
      <c r="F34" s="41"/>
      <c r="G34" s="41"/>
      <c r="H34" s="41"/>
      <c r="I34" s="41"/>
      <c r="J34" s="41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0.100000000000001" customHeight="1">
      <c r="A35" s="42" t="s">
        <v>32</v>
      </c>
      <c r="B35" s="41"/>
      <c r="C35" s="41"/>
      <c r="D35" s="41"/>
      <c r="E35" s="41"/>
      <c r="F35" s="41"/>
      <c r="G35" s="41"/>
      <c r="H35" s="41"/>
      <c r="I35" s="41"/>
      <c r="J35" s="41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0.100000000000001" customHeight="1">
      <c r="A36" s="42" t="s">
        <v>33</v>
      </c>
      <c r="B36" s="41"/>
      <c r="C36" s="41"/>
      <c r="D36" s="41"/>
      <c r="E36" s="41"/>
      <c r="F36" s="41"/>
      <c r="G36" s="41"/>
      <c r="H36" s="41"/>
      <c r="I36" s="41"/>
      <c r="J36" s="4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0.100000000000001" customHeight="1">
      <c r="A37" s="42" t="s">
        <v>34</v>
      </c>
      <c r="B37" s="41"/>
      <c r="C37" s="41"/>
      <c r="D37" s="41"/>
      <c r="E37" s="41"/>
      <c r="F37" s="41"/>
      <c r="G37" s="41"/>
      <c r="H37" s="41"/>
      <c r="I37" s="41"/>
      <c r="J37" s="4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0.100000000000001" customHeight="1">
      <c r="A38" s="42" t="s">
        <v>35</v>
      </c>
      <c r="B38" s="41"/>
      <c r="C38" s="41"/>
      <c r="D38" s="41"/>
      <c r="E38" s="41"/>
      <c r="F38" s="41"/>
      <c r="G38" s="41"/>
      <c r="H38" s="41"/>
      <c r="I38" s="41"/>
      <c r="J38" s="4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0.100000000000001" customHeight="1">
      <c r="A39" s="42" t="s">
        <v>36</v>
      </c>
      <c r="B39" s="41"/>
      <c r="C39" s="41"/>
      <c r="D39" s="41"/>
      <c r="E39" s="41"/>
      <c r="F39" s="41"/>
      <c r="G39" s="41"/>
      <c r="H39" s="41"/>
      <c r="I39" s="41"/>
      <c r="J39" s="4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0.100000000000001" customHeight="1">
      <c r="A40" s="42" t="s">
        <v>37</v>
      </c>
      <c r="B40" s="41"/>
      <c r="C40" s="41"/>
      <c r="D40" s="41"/>
      <c r="E40" s="41"/>
      <c r="F40" s="41"/>
      <c r="G40" s="41"/>
      <c r="H40" s="41"/>
      <c r="I40" s="41"/>
      <c r="J40" s="4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0.100000000000001" customHeight="1">
      <c r="A41" s="42" t="s">
        <v>38</v>
      </c>
      <c r="B41" s="41"/>
      <c r="C41" s="41"/>
      <c r="D41" s="41"/>
      <c r="E41" s="41"/>
      <c r="F41" s="41"/>
      <c r="G41" s="41"/>
      <c r="H41" s="41"/>
      <c r="I41" s="41"/>
      <c r="J41" s="4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0.100000000000001" customHeight="1">
      <c r="A42" s="42" t="s">
        <v>39</v>
      </c>
      <c r="B42" s="41"/>
      <c r="C42" s="41"/>
      <c r="D42" s="41"/>
      <c r="E42" s="41"/>
      <c r="F42" s="41"/>
      <c r="G42" s="41"/>
      <c r="H42" s="41"/>
      <c r="I42" s="41"/>
      <c r="J42" s="4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0.100000000000001" customHeight="1">
      <c r="A43" s="42" t="s">
        <v>40</v>
      </c>
      <c r="B43" s="41"/>
      <c r="C43" s="41"/>
      <c r="D43" s="41"/>
      <c r="E43" s="41"/>
      <c r="F43" s="41"/>
      <c r="G43" s="41"/>
      <c r="H43" s="41"/>
      <c r="I43" s="41"/>
      <c r="J43" s="4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0.100000000000001" customHeight="1">
      <c r="A44" s="42" t="s">
        <v>41</v>
      </c>
      <c r="B44" s="41"/>
      <c r="C44" s="41"/>
      <c r="D44" s="41"/>
      <c r="E44" s="41"/>
      <c r="F44" s="41"/>
      <c r="G44" s="41"/>
      <c r="H44" s="41"/>
      <c r="I44" s="41"/>
      <c r="J44" s="4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0.100000000000001" customHeight="1">
      <c r="A45" s="42" t="s">
        <v>42</v>
      </c>
      <c r="B45" s="41"/>
      <c r="C45" s="41"/>
      <c r="D45" s="41"/>
      <c r="E45" s="41"/>
      <c r="F45" s="41"/>
      <c r="G45" s="41"/>
      <c r="H45" s="41"/>
      <c r="I45" s="41"/>
      <c r="J45" s="4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</sheetData>
  <sheetProtection algorithmName="SHA-512" hashValue="xAeayWTLytHz6fr9RRRatYORqgR0wSWLUhX+R+0q25n8o2bRd861GWy+TycqH/n4KawarzK8lKQHbDr2O4zQrA==" saltValue="I+AA0e+aihcbcTl8r4eNWg==" spinCount="100000" sheet="1" objects="1" scenarios="1"/>
  <protectedRanges>
    <protectedRange sqref="C4 G4 D5 G5" name="Name"/>
    <protectedRange sqref="A8:I22" name="Reimbursement Table"/>
    <protectedRange sqref="B31:J45" name="Vehicle Table"/>
  </protectedRanges>
  <mergeCells count="8">
    <mergeCell ref="A1:I1"/>
    <mergeCell ref="A2:I2"/>
    <mergeCell ref="A23:D23"/>
    <mergeCell ref="A25:I27"/>
    <mergeCell ref="C4:E4"/>
    <mergeCell ref="G4:I4"/>
    <mergeCell ref="D5:E5"/>
    <mergeCell ref="G5:I5"/>
  </mergeCells>
  <dataValidations count="3">
    <dataValidation type="date" operator="greaterThan" allowBlank="1" showErrorMessage="1" errorTitle="Please only enter the Date" error="Please only enter the Date" sqref="B8:B22" xr:uid="{BECDCC9B-C4AB-4E89-B5FD-809ECAF2B919}">
      <formula1>1</formula1>
    </dataValidation>
    <dataValidation type="whole" operator="greaterThanOrEqual" allowBlank="1" showErrorMessage="1" errorTitle="Please enter only numbers" error="Please enter only numbers" sqref="F8:G22" xr:uid="{91D99D95-73B3-40B7-A179-EEF22989692D}">
      <formula1>0</formula1>
    </dataValidation>
    <dataValidation type="decimal" operator="greaterThanOrEqual" allowBlank="1" showErrorMessage="1" errorTitle="Please enter only numbers" error="Please enter only numbers" sqref="E8:E22 H8:H22" xr:uid="{95A77034-0974-45B3-BCCF-59FDA39F411F}">
      <formula1>0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Please Select from Dropdown" error="Please Select from Dropdown" xr:uid="{14A80085-D769-48B1-A233-1AA126E11125}">
          <x14:formula1>
            <xm:f>DropDown!$A$1:$A$2</xm:f>
          </x14:formula1>
          <xm:sqref>I8:I22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7CD30-50BB-4F90-80C3-304BB9CF5940}">
  <dimension ref="A1:B18"/>
  <sheetViews>
    <sheetView workbookViewId="0">
      <selection activeCell="B22" sqref="B22"/>
    </sheetView>
  </sheetViews>
  <sheetFormatPr defaultRowHeight="12.75"/>
  <cols>
    <col min="1" max="1" width="19.140625" bestFit="1" customWidth="1"/>
    <col min="2" max="2" width="147.85546875" bestFit="1" customWidth="1"/>
  </cols>
  <sheetData>
    <row r="1" spans="1:2">
      <c r="A1" s="57" t="s">
        <v>43</v>
      </c>
      <c r="B1" s="57"/>
    </row>
    <row r="2" spans="1:2">
      <c r="A2" s="38" t="s">
        <v>44</v>
      </c>
      <c r="B2" s="36" t="s">
        <v>45</v>
      </c>
    </row>
    <row r="3" spans="1:2">
      <c r="A3" s="38" t="s">
        <v>46</v>
      </c>
      <c r="B3" s="36" t="s">
        <v>47</v>
      </c>
    </row>
    <row r="4" spans="1:2">
      <c r="A4" s="38" t="s">
        <v>48</v>
      </c>
      <c r="B4" s="36" t="s">
        <v>49</v>
      </c>
    </row>
    <row r="5" spans="1:2">
      <c r="A5" s="38"/>
      <c r="B5" s="37" t="s">
        <v>50</v>
      </c>
    </row>
    <row r="6" spans="1:2">
      <c r="A6" s="38"/>
      <c r="B6" s="37" t="s">
        <v>51</v>
      </c>
    </row>
    <row r="7" spans="1:2">
      <c r="A7" s="38" t="s">
        <v>52</v>
      </c>
      <c r="B7" s="36" t="s">
        <v>53</v>
      </c>
    </row>
    <row r="8" spans="1:2">
      <c r="A8" s="57" t="s">
        <v>54</v>
      </c>
      <c r="B8" s="57"/>
    </row>
    <row r="9" spans="1:2">
      <c r="A9" t="s">
        <v>6</v>
      </c>
      <c r="B9" s="36" t="s">
        <v>55</v>
      </c>
    </row>
    <row r="10" spans="1:2">
      <c r="A10" t="s">
        <v>7</v>
      </c>
      <c r="B10" s="36" t="s">
        <v>56</v>
      </c>
    </row>
    <row r="11" spans="1:2">
      <c r="A11" t="s">
        <v>8</v>
      </c>
      <c r="B11" s="36" t="s">
        <v>57</v>
      </c>
    </row>
    <row r="12" spans="1:2">
      <c r="A12" t="s">
        <v>9</v>
      </c>
      <c r="B12" s="36" t="s">
        <v>58</v>
      </c>
    </row>
    <row r="13" spans="1:2">
      <c r="A13" t="s">
        <v>10</v>
      </c>
      <c r="B13" s="36" t="s">
        <v>59</v>
      </c>
    </row>
    <row r="14" spans="1:2">
      <c r="A14" t="s">
        <v>11</v>
      </c>
      <c r="B14" s="36" t="s">
        <v>60</v>
      </c>
    </row>
    <row r="15" spans="1:2">
      <c r="A15" t="s">
        <v>12</v>
      </c>
      <c r="B15" s="36" t="s">
        <v>61</v>
      </c>
    </row>
    <row r="16" spans="1:2">
      <c r="A16" t="s">
        <v>13</v>
      </c>
      <c r="B16" s="36" t="s">
        <v>62</v>
      </c>
    </row>
    <row r="17" spans="1:2">
      <c r="A17" t="s">
        <v>14</v>
      </c>
      <c r="B17" s="36" t="s">
        <v>63</v>
      </c>
    </row>
    <row r="18" spans="1:2">
      <c r="A18" t="s">
        <v>15</v>
      </c>
      <c r="B18" s="36" t="s">
        <v>64</v>
      </c>
    </row>
  </sheetData>
  <sheetProtection algorithmName="SHA-512" hashValue="b2o3GynVf2DWDWGdrup+puYFG1kMAFo/QERnYii08zwFHgwFcRI02ueWk8bWQ46IZIkxjdHZdbIPrTIvZ/B48w==" saltValue="aAmgyaSxDGK4UyaLSpOsfA==" spinCount="100000" sheet="1" objects="1" scenarios="1"/>
  <mergeCells count="2">
    <mergeCell ref="A8:B8"/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26109-D2F5-4CFC-A17A-BB115DB48B7E}">
  <dimension ref="A1:B2"/>
  <sheetViews>
    <sheetView workbookViewId="0">
      <selection activeCell="A2" sqref="A2"/>
    </sheetView>
  </sheetViews>
  <sheetFormatPr defaultRowHeight="12.75"/>
  <cols>
    <col min="1" max="1" width="26" bestFit="1" customWidth="1"/>
    <col min="2" max="2" width="9.140625" style="23"/>
  </cols>
  <sheetData>
    <row r="1" spans="1:2">
      <c r="A1" t="s">
        <v>16</v>
      </c>
      <c r="B1" s="23">
        <v>0.2</v>
      </c>
    </row>
    <row r="2" spans="1:2">
      <c r="A2" t="s">
        <v>65</v>
      </c>
      <c r="B2" s="23">
        <v>0.35</v>
      </c>
    </row>
  </sheetData>
  <sheetProtection algorithmName="SHA-512" hashValue="Kc5iPkaySvwr9LLJWFcgV2cQCXcjUkKFI2gw+X8cNmAT8XuKWlgJx10NOYoTMtlom0WMIeKXnhqbbTZHNKWZCQ==" saltValue="78+ke6RTXbIpHo5naaRn6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Bryan, Wayland Earl (web8c)</dc:creator>
  <cp:keywords/>
  <dc:description/>
  <cp:lastModifiedBy>Holquist, Elisa (ejh8mc)</cp:lastModifiedBy>
  <cp:revision/>
  <dcterms:created xsi:type="dcterms:W3CDTF">2019-01-14T20:28:57Z</dcterms:created>
  <dcterms:modified xsi:type="dcterms:W3CDTF">2022-07-01T20:55:21Z</dcterms:modified>
  <cp:category/>
  <cp:contentStatus/>
</cp:coreProperties>
</file>